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ia-me" state="visible" r:id="rId4"/>
    <sheet sheetId="2" name="Premissas" state="visible" r:id="rId5"/>
    <sheet sheetId="3" name="Cap table" state="visible" r:id="rId6"/>
  </sheets>
  <calcPr calcId="171027"/>
</workbook>
</file>

<file path=xl/sharedStrings.xml><?xml version="1.0" encoding="utf-8"?>
<sst xmlns="http://schemas.openxmlformats.org/spreadsheetml/2006/main" count="71" uniqueCount="42">
  <si>
    <t>Modelo de cap table e rodada</t>
  </si>
  <si>
    <t/>
  </si>
  <si>
    <t>Cap table pré e pós rodada, com pool de opções e fórmulas de diluição prontas. Preencha só as três células azuis da aba Premissas: o resto desta pasta recalcula sozinho.</t>
  </si>
  <si>
    <t>Como usar</t>
  </si>
  <si>
    <t>1. Abra a aba Premissas e informe pré-money, valor captado e pool de opções pós-rodada.</t>
  </si>
  <si>
    <t>2. Na aba Cap table, troque os sócios de exemplo (nome, classe, ações) pelos sócios reais na tabela pré-rodada.</t>
  </si>
  <si>
    <t>3. O bloco da rodada, o cap table pós-rodada e os totais de conferência (soma das % = 100%) recalculam automaticamente.</t>
  </si>
  <si>
    <t>Abas desta pasta</t>
  </si>
  <si>
    <t>Premissas — as únicas células que você edita.</t>
  </si>
  <si>
    <t>Cap table — sócios pré-rodada, dados da rodada e cap table pós-rodada com as fórmulas de diluição.</t>
  </si>
  <si>
    <t>Este documento é um modelo de referência disponibilizado pelo agfroom, um produto AGF Capital. Não tem valor legal nem vinculante, não constitui aconselhamento jurídico ou financeiro e não substitui a análise de advogado ou assessor. Adapte ao seu caso antes de usar.</t>
  </si>
  <si>
    <t>Premissas</t>
  </si>
  <si>
    <t>Preencha só as células azuis. A aba Cap table lê estes três valores e recalcula o resto sozinha.</t>
  </si>
  <si>
    <t>Pré-money (R$)</t>
  </si>
  <si>
    <t>Valor captado nesta rodada (R$)</t>
  </si>
  <si>
    <t>Pool de opções pós-rodada (%)</t>
  </si>
  <si>
    <t>Cap table</t>
  </si>
  <si>
    <t>Sócios de exemplo abaixo (troque pelos reais). Células azuis são entrada; o resto é fórmula.</t>
  </si>
  <si>
    <t>Sócios pré-rodada</t>
  </si>
  <si>
    <t>Nome do sócio</t>
  </si>
  <si>
    <t>Classe</t>
  </si>
  <si>
    <t>Ações</t>
  </si>
  <si>
    <t>% atual</t>
  </si>
  <si>
    <t>Sócio 1 (exemplo)</t>
  </si>
  <si>
    <t>Ordinária</t>
  </si>
  <si>
    <t>Sócio 2 (exemplo)</t>
  </si>
  <si>
    <t>Sócio 3 (exemplo)</t>
  </si>
  <si>
    <t>Total pré-rodada</t>
  </si>
  <si>
    <t>Dados da rodada (lidos da aba Premissas)</t>
  </si>
  <si>
    <t>Pré-money</t>
  </si>
  <si>
    <t>Valor captado</t>
  </si>
  <si>
    <t>Pool de opções pós-rodada</t>
  </si>
  <si>
    <t>Post-money</t>
  </si>
  <si>
    <t>Preço por ação (pré-rodada)</t>
  </si>
  <si>
    <t>Novas ações ao investidor</t>
  </si>
  <si>
    <t>Ações do pool de opções (novo)</t>
  </si>
  <si>
    <t>Cap table pós-rodada</t>
  </si>
  <si>
    <t>% pós-rodada</t>
  </si>
  <si>
    <t>Investidor (rodada)</t>
  </si>
  <si>
    <t>Preferencial</t>
  </si>
  <si>
    <t>Pool de opções (novo)</t>
  </si>
  <si>
    <t>Total pós-rodada (check: 100%)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</si>
</sst>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R$&quot; #,##0"/>
    <numFmt numFmtId="165" formatCode="0.0%"/>
    <numFmt numFmtId="166" formatCode="&quot;R$&quot; #,##0.0000"/>
  </numFmts>
  <fonts count="7" x14ac:knownFonts="1">
    <font>
      <color theme="1"/>
      <family val="2"/>
      <scheme val="minor"/>
      <sz val="11"/>
      <name val="Calibri"/>
    </font>
    <font>
      <b/>
      <color rgb="FF002FA7"/>
      <sz val="16"/>
      <name val="Gellix"/>
    </font>
    <font>
      <color rgb="FF22262F"/>
      <sz val="11"/>
      <name val="Gellix"/>
    </font>
    <font>
      <b/>
      <color rgb="FF22262F"/>
      <sz val="11"/>
      <name val="Gellix"/>
    </font>
    <font>
      <color rgb="FF6B7280"/>
      <sz val="10"/>
      <name val="Gellix"/>
    </font>
    <font>
      <color rgb="FF1740B8"/>
      <sz val="11"/>
      <name val="Gellix"/>
    </font>
    <font>
      <b/>
      <color rgb="FFFFFFFF"/>
      <sz val="11"/>
      <name val="Gellix"/>
    </font>
  </fonts>
  <fills count="4">
    <fill>
      <patternFill patternType="none"/>
    </fill>
    <fill>
      <patternFill patternType="gray125"/>
    </fill>
    <fill>
      <patternFill patternType="solid">
        <fgColor rgb="FFEEF2FD"/>
      </patternFill>
    </fill>
    <fill>
      <patternFill patternType="solid">
        <fgColor rgb="FF002FA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164" fontId="5" fillId="2" borderId="0" xfId="0" applyNumberFormat="1" applyFont="1" applyFill="1" applyAlignment="1">
      <alignment vertical="top"/>
    </xf>
    <xf numFmtId="165" fontId="5" fillId="2" borderId="0" xfId="0" applyNumberFormat="1" applyFont="1" applyFill="1" applyAlignment="1">
      <alignment vertical="top"/>
    </xf>
    <xf numFmtId="0" fontId="6" fillId="3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3" fontId="5" fillId="2" borderId="0" xfId="0" applyNumberFormat="1" applyFont="1" applyFill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164" fontId="2" fillId="0" borderId="0" xfId="0" applyNumberFormat="1" applyFont="1" applyAlignment="1">
      <alignment vertical="top"/>
    </xf>
    <xf numFmtId="166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90" customWidth="1"/>
  </cols>
  <sheetData>
    <row r="1" ht="26" customHeight="1" spans="1:2" x14ac:dyDescent="0.25">
      <c r="A1" s="1" t="s">
        <v>0</v>
      </c>
      <c r="B1" s="1"/>
    </row>
    <row r="2" spans="1:2" x14ac:dyDescent="0.25">
      <c r="A2" s="2" t="s">
        <v>1</v>
      </c>
      <c r="B2" s="2"/>
    </row>
    <row r="3" ht="40" customHeight="1" spans="1:2" x14ac:dyDescent="0.25">
      <c r="A3" s="3" t="s">
        <v>2</v>
      </c>
      <c r="B3" s="3"/>
    </row>
    <row r="4" spans="1:2" x14ac:dyDescent="0.25">
      <c r="A4" s="2" t="s">
        <v>1</v>
      </c>
      <c r="B4" s="2"/>
    </row>
    <row r="5" spans="1:2" x14ac:dyDescent="0.25">
      <c r="A5" s="4" t="s">
        <v>3</v>
      </c>
      <c r="B5" s="4"/>
    </row>
    <row r="6" ht="28" customHeight="1" spans="1:2" x14ac:dyDescent="0.25">
      <c r="A6" s="3" t="s">
        <v>4</v>
      </c>
      <c r="B6" s="3"/>
    </row>
    <row r="7" ht="28" customHeight="1" spans="1:2" x14ac:dyDescent="0.25">
      <c r="A7" s="3" t="s">
        <v>5</v>
      </c>
      <c r="B7" s="3"/>
    </row>
    <row r="8" ht="28" customHeight="1" spans="1:2" x14ac:dyDescent="0.25">
      <c r="A8" s="3" t="s">
        <v>6</v>
      </c>
      <c r="B8" s="3"/>
    </row>
    <row r="9" spans="1:2" x14ac:dyDescent="0.25">
      <c r="A9" s="2" t="s">
        <v>1</v>
      </c>
      <c r="B9" s="2"/>
    </row>
    <row r="10" spans="1:2" x14ac:dyDescent="0.25">
      <c r="A10" s="4" t="s">
        <v>7</v>
      </c>
      <c r="B10" s="4"/>
    </row>
    <row r="11" ht="22" customHeight="1" spans="1:2" x14ac:dyDescent="0.25">
      <c r="A11" s="3" t="s">
        <v>8</v>
      </c>
      <c r="B11" s="3"/>
    </row>
    <row r="12" ht="28" customHeight="1" spans="1:2" x14ac:dyDescent="0.25">
      <c r="A12" s="3" t="s">
        <v>9</v>
      </c>
      <c r="B12" s="3"/>
    </row>
    <row r="13" spans="1:2" x14ac:dyDescent="0.25">
      <c r="A13" s="2" t="s">
        <v>1</v>
      </c>
      <c r="B13" s="2"/>
    </row>
    <row r="14" ht="90" customHeight="1" spans="1:2" x14ac:dyDescent="0.25">
      <c r="A14" s="5" t="s">
        <v>10</v>
      </c>
      <c r="B14" s="5"/>
    </row>
  </sheetData>
  <mergeCells count="14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outlineLevelRow="0" outlineLevelCol="0" x14ac:dyDescent="55"/>
  <cols>
    <col min="1" max="1" width="38" customWidth="1"/>
    <col min="2" max="2" width="20" customWidth="1"/>
  </cols>
  <sheetData>
    <row r="1" ht="26" customHeight="1" spans="1:2" x14ac:dyDescent="0.25">
      <c r="A1" s="1" t="s">
        <v>11</v>
      </c>
      <c r="B1" s="1"/>
    </row>
    <row r="2" ht="28" customHeight="1" spans="1:2" x14ac:dyDescent="0.25">
      <c r="A2" s="5" t="s">
        <v>12</v>
      </c>
      <c r="B2" s="5"/>
    </row>
    <row r="3" spans="1:2" x14ac:dyDescent="0.25">
      <c r="A3" s="2" t="s">
        <v>1</v>
      </c>
      <c r="B3" s="2"/>
    </row>
    <row r="4" spans="1:2" x14ac:dyDescent="0.25">
      <c r="A4" s="4" t="s">
        <v>13</v>
      </c>
      <c r="B4" s="6">
        <v>8000000</v>
      </c>
    </row>
    <row r="5" spans="1:2" x14ac:dyDescent="0.25">
      <c r="A5" s="4" t="s">
        <v>14</v>
      </c>
      <c r="B5" s="6">
        <v>2000000</v>
      </c>
    </row>
    <row r="6" spans="1:2" x14ac:dyDescent="0.25">
      <c r="A6" s="4" t="s">
        <v>15</v>
      </c>
      <c r="B6" s="7">
        <v>0.1</v>
      </c>
    </row>
  </sheetData>
  <mergeCells count="3">
    <mergeCell ref="A1:B1"/>
    <mergeCell ref="A2:B2"/>
    <mergeCell ref="A3:B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8" customWidth="1"/>
    <col min="3" max="3" width="16" customWidth="1"/>
    <col min="4" max="4" width="14" customWidth="1"/>
  </cols>
  <sheetData>
    <row r="1" ht="26" customHeight="1" spans="1:4" x14ac:dyDescent="0.25">
      <c r="A1" s="1" t="s">
        <v>16</v>
      </c>
      <c r="B1" s="1"/>
      <c r="C1" s="1"/>
      <c r="D1" s="1"/>
    </row>
    <row r="2" ht="24" customHeight="1" spans="1:4" x14ac:dyDescent="0.25">
      <c r="A2" s="5" t="s">
        <v>17</v>
      </c>
      <c r="B2" s="5"/>
      <c r="C2" s="5"/>
      <c r="D2" s="5"/>
    </row>
    <row r="3" spans="1:4" x14ac:dyDescent="0.25">
      <c r="A3" s="2" t="s">
        <v>1</v>
      </c>
      <c r="B3" s="2"/>
      <c r="C3" s="2"/>
      <c r="D3" s="2"/>
    </row>
    <row r="4" spans="1:4" x14ac:dyDescent="0.25">
      <c r="A4" s="4" t="s">
        <v>18</v>
      </c>
      <c r="B4" s="4"/>
      <c r="C4" s="4"/>
      <c r="D4" s="4"/>
    </row>
    <row r="5" spans="1:4" x14ac:dyDescent="0.25">
      <c r="A5" s="8" t="s">
        <v>19</v>
      </c>
      <c r="B5" s="8" t="s">
        <v>20</v>
      </c>
      <c r="C5" s="8" t="s">
        <v>21</v>
      </c>
      <c r="D5" s="8" t="s">
        <v>22</v>
      </c>
    </row>
    <row r="6" spans="1:4" x14ac:dyDescent="0.25">
      <c r="A6" s="9" t="s">
        <v>23</v>
      </c>
      <c r="B6" s="9" t="s">
        <v>24</v>
      </c>
      <c r="C6" s="10">
        <v>600000</v>
      </c>
      <c r="D6" s="11">
        <f>=C6/$C$9</f>
      </c>
    </row>
    <row r="7" spans="1:4" x14ac:dyDescent="0.25">
      <c r="A7" s="9" t="s">
        <v>25</v>
      </c>
      <c r="B7" s="9" t="s">
        <v>24</v>
      </c>
      <c r="C7" s="10">
        <v>300000</v>
      </c>
      <c r="D7" s="11">
        <f>=C7/$C$9</f>
      </c>
    </row>
    <row r="8" spans="1:4" x14ac:dyDescent="0.25">
      <c r="A8" s="9" t="s">
        <v>26</v>
      </c>
      <c r="B8" s="9" t="s">
        <v>24</v>
      </c>
      <c r="C8" s="10">
        <v>100000</v>
      </c>
      <c r="D8" s="11">
        <f>=C8/$C$9</f>
      </c>
    </row>
    <row r="9" spans="1:4" x14ac:dyDescent="0.25">
      <c r="A9" s="4" t="s">
        <v>27</v>
      </c>
      <c r="B9" s="4" t="s">
        <v>1</v>
      </c>
      <c r="C9" s="12">
        <f>=SUM(C6:C8)</f>
      </c>
      <c r="D9" s="11">
        <f>=SUM(D6:D8)</f>
      </c>
    </row>
    <row r="10" spans="1:4" x14ac:dyDescent="0.25">
      <c r="A10" s="2" t="s">
        <v>1</v>
      </c>
      <c r="B10" s="2"/>
      <c r="C10" s="2"/>
      <c r="D10" s="2"/>
    </row>
    <row r="11" spans="1:4" x14ac:dyDescent="0.25">
      <c r="A11" s="4" t="s">
        <v>28</v>
      </c>
      <c r="B11" s="4"/>
      <c r="C11" s="4"/>
      <c r="D11" s="4"/>
    </row>
    <row r="12" spans="1:4" x14ac:dyDescent="0.25">
      <c r="A12" s="4" t="s">
        <v>29</v>
      </c>
      <c r="B12" s="4" t="s">
        <v>1</v>
      </c>
      <c r="C12" s="13">
        <f>=Premissas!$B$4</f>
      </c>
      <c r="D12" s="2" t="s">
        <v>1</v>
      </c>
    </row>
    <row r="13" spans="1:4" x14ac:dyDescent="0.25">
      <c r="A13" s="4" t="s">
        <v>30</v>
      </c>
      <c r="B13" s="4" t="s">
        <v>1</v>
      </c>
      <c r="C13" s="13">
        <f>=Premissas!$B$5</f>
      </c>
      <c r="D13" s="2" t="s">
        <v>1</v>
      </c>
    </row>
    <row r="14" spans="1:4" x14ac:dyDescent="0.25">
      <c r="A14" s="4" t="s">
        <v>31</v>
      </c>
      <c r="B14" s="4" t="s">
        <v>1</v>
      </c>
      <c r="C14" s="11">
        <f>=Premissas!$B$6</f>
      </c>
      <c r="D14" s="2" t="s">
        <v>1</v>
      </c>
    </row>
    <row r="15" spans="1:4" x14ac:dyDescent="0.25">
      <c r="A15" s="4" t="s">
        <v>32</v>
      </c>
      <c r="B15" s="4" t="s">
        <v>1</v>
      </c>
      <c r="C15" s="13">
        <f>=C12+C13</f>
      </c>
      <c r="D15" s="2" t="s">
        <v>1</v>
      </c>
    </row>
    <row r="16" spans="1:4" x14ac:dyDescent="0.25">
      <c r="A16" s="4" t="s">
        <v>33</v>
      </c>
      <c r="B16" s="4" t="s">
        <v>1</v>
      </c>
      <c r="C16" s="14">
        <f>=C12/C9</f>
      </c>
      <c r="D16" s="2" t="s">
        <v>1</v>
      </c>
    </row>
    <row r="17" spans="1:4" x14ac:dyDescent="0.25">
      <c r="A17" s="4" t="s">
        <v>34</v>
      </c>
      <c r="B17" s="4" t="s">
        <v>1</v>
      </c>
      <c r="C17" s="12">
        <f>=C13/C16</f>
      </c>
      <c r="D17" s="2" t="s">
        <v>1</v>
      </c>
    </row>
    <row r="18" spans="1:4" x14ac:dyDescent="0.25">
      <c r="A18" s="4" t="s">
        <v>35</v>
      </c>
      <c r="B18" s="4" t="s">
        <v>1</v>
      </c>
      <c r="C18" s="12">
        <f>=C14*(C9+C17)/(1-C14)</f>
      </c>
      <c r="D18" s="2" t="s">
        <v>1</v>
      </c>
    </row>
    <row r="19" spans="1:4" x14ac:dyDescent="0.25">
      <c r="A19" s="2" t="s">
        <v>1</v>
      </c>
      <c r="B19" s="2"/>
      <c r="C19" s="2"/>
      <c r="D19" s="2"/>
    </row>
    <row r="20" spans="1:4" x14ac:dyDescent="0.25">
      <c r="A20" s="4" t="s">
        <v>36</v>
      </c>
      <c r="B20" s="4"/>
      <c r="C20" s="4"/>
      <c r="D20" s="4"/>
    </row>
    <row r="21" spans="1:4" x14ac:dyDescent="0.25">
      <c r="A21" s="8" t="s">
        <v>19</v>
      </c>
      <c r="B21" s="8" t="s">
        <v>20</v>
      </c>
      <c r="C21" s="8" t="s">
        <v>21</v>
      </c>
      <c r="D21" s="8" t="s">
        <v>37</v>
      </c>
    </row>
    <row r="22" spans="1:4" x14ac:dyDescent="0.25">
      <c r="A22" s="2">
        <f>=A6</f>
      </c>
      <c r="B22" s="2">
        <f>=B6</f>
      </c>
      <c r="C22" s="12">
        <f>=C6</f>
      </c>
      <c r="D22" s="11">
        <f>=C22/$C$27</f>
      </c>
    </row>
    <row r="23" spans="1:4" x14ac:dyDescent="0.25">
      <c r="A23" s="2">
        <f>=A7</f>
      </c>
      <c r="B23" s="2">
        <f>=B7</f>
      </c>
      <c r="C23" s="12">
        <f>=C7</f>
      </c>
      <c r="D23" s="11">
        <f>=C23/$C$27</f>
      </c>
    </row>
    <row r="24" spans="1:4" x14ac:dyDescent="0.25">
      <c r="A24" s="2">
        <f>=A8</f>
      </c>
      <c r="B24" s="2">
        <f>=B8</f>
      </c>
      <c r="C24" s="12">
        <f>=C8</f>
      </c>
      <c r="D24" s="11">
        <f>=C24/$C$27</f>
      </c>
    </row>
    <row r="25" spans="1:4" x14ac:dyDescent="0.25">
      <c r="A25" s="9" t="s">
        <v>38</v>
      </c>
      <c r="B25" s="9" t="s">
        <v>39</v>
      </c>
      <c r="C25" s="12">
        <f>=C17</f>
      </c>
      <c r="D25" s="11">
        <f>=C25/$C$27</f>
      </c>
    </row>
    <row r="26" spans="1:4" x14ac:dyDescent="0.25">
      <c r="A26" s="4" t="s">
        <v>40</v>
      </c>
      <c r="B26" s="4" t="s">
        <v>1</v>
      </c>
      <c r="C26" s="12">
        <f>=C18</f>
      </c>
      <c r="D26" s="11">
        <f>=C26/$C$27</f>
      </c>
    </row>
    <row r="27" spans="1:4" x14ac:dyDescent="0.25">
      <c r="A27" s="4" t="s">
        <v>41</v>
      </c>
      <c r="B27" s="4" t="s">
        <v>1</v>
      </c>
      <c r="C27" s="12">
        <f>=SUM(C22:C26)</f>
      </c>
      <c r="D27" s="11">
        <f>=SUM(D22:D26)</f>
      </c>
    </row>
  </sheetData>
  <mergeCells count="8">
    <mergeCell ref="A1:D1"/>
    <mergeCell ref="A2:D2"/>
    <mergeCell ref="A3:D3"/>
    <mergeCell ref="A4:D4"/>
    <mergeCell ref="A10:D10"/>
    <mergeCell ref="A11:D11"/>
    <mergeCell ref="A19:D19"/>
    <mergeCell ref="A20:D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Leia-me</vt:lpstr>
      <vt:lpstr>Premissas</vt:lpstr>
      <vt:lpstr>Cap table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agfroom</dc:creator>
  <dc:title>Modelo de cap table e rodada</dc:title>
  <dc:subject/>
  <dc:description/>
  <cp:keywords/>
  <cp:category/>
  <cp:lastModifiedBy>Unknown</cp:lastModifiedBy>
  <dcterms:created xsi:type="dcterms:W3CDTF">2026-09-08T00:00:00Z</dcterms:created>
  <dcterms:modified xsi:type="dcterms:W3CDTF">2026-09-08T00:00:00Z</dcterms:modified>
</cp:coreProperties>
</file>